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alance Sheet Summary" r:id="rId3" sheetId="1"/>
  </sheets>
</workbook>
</file>

<file path=xl/sharedStrings.xml><?xml version="1.0" encoding="utf-8"?>
<sst xmlns="http://schemas.openxmlformats.org/spreadsheetml/2006/main" count="35" uniqueCount="35">
  <si>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</si>
  <si>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</si>
  <si>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</si>
  <si>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</si>
  <si>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</si>
  <si>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</si>
  <si>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</si>
  <si>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</si>
  <si>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</si>
  <si>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</si>
  <si>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</si>
  <si>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</si>
  <si>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ASSETS</t>
  </si>
  <si>
    <t xml:space="preserve">   Current Assets</t>
  </si>
  <si>
    <t xml:space="preserve">      Bank Accounts</t>
  </si>
  <si>
    <t xml:space="preserve">      Accounts Receivable</t>
  </si>
  <si>
    <t xml:space="preserve">      Other Current Assets</t>
  </si>
  <si>
    <t xml:space="preserve">   Total Current Assets</t>
  </si>
  <si>
    <t xml:space="preserve">   Fixed Assets</t>
  </si>
  <si>
    <t xml:space="preserve">  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</si>
  <si>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</si>
  <si>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</si>
  <si>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</si>
  <si>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</si>
  <si>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Credit Cards</t>
  </si>
  <si>
    <t xml:space="preserve">         Other Current Liabilities</t>
  </si>
  <si>
    <t xml:space="preserve">      Total Current Liabilities</t>
  </si>
  <si>
    <t xml:space="preserve">      Long-Term Liabilities</t>
  </si>
  <si>
    <t xml:space="preserve">   Total Liabilities</t>
  </si>
  <si>
    <t xml:space="preserve">   Equity</t>
  </si>
  <si>
    <t>TOTAL LIABILITIES AND EQUITY</t>
  </si>
  <si>
    <t>Tuesday, Jun 05, 2018 11:35:19 AM GMT-7 - Cash Basis</t>
  </si>
  <si>
    <t>Reliance Medical Transport</t>
  </si>
  <si>
    <t>Balance Sheet Summary</t>
  </si>
  <si>
    <t>As of December 31, 2018</t>
  </si>
</sst>
</file>

<file path=xl/styles.xml><?xml version="1.0" encoding="utf-8"?>
<styleSheet xmlns="http://schemas.openxmlformats.org/spreadsheetml/2006/main">
  <numFmts count="2">
    <numFmt numFmtId="165" formatCode="#,##0.00\ _€"/>
    <numFmt numFmtId="166" formatCode="&quot;$&quot;* #,##0.00\ _€"/>
  </numFmts>
  <fonts count="6">
    <font>
      <sz val="11.0"/>
      <color indexed="8"/>
      <name val="Calibri"/>
      <family val="2"/>
      <scheme val="minor"/>
    </font>
    <font>
      <name val="Arial"/>
      <sz val="9.0"/>
      <b val="true"/>
      <color indexed="8"/>
    </font>
    <font>
      <name val="Arial"/>
      <sz val="8.0"/>
      <b val="true"/>
      <color indexed="8"/>
    </font>
    <font>
      <name val="Arial"/>
      <sz val="8.0"/>
      <color indexed="8"/>
    </font>
    <font>
      <name val="Arial"/>
      <sz val="14.0"/>
      <b val="true"/>
      <color indexed="8"/>
    </font>
    <font>
      <name val="Arial"/>
      <sz val="10.0"/>
      <b val="true"/>
      <color indexed="8"/>
    </font>
  </fonts>
  <fills count="2">
    <fill>
      <patternFill patternType="none"/>
    </fill>
    <fill>
      <patternFill patternType="darkGray"/>
    </fill>
  </fills>
  <borders count="4">
    <border>
      <left/>
      <right/>
      <top/>
      <bottom/>
      <diagonal/>
    </border>
    <border>
      <bottom style="thin"/>
    </border>
    <border>
      <top style="thin"/>
    </border>
    <border>
      <top style="thin"/>
      <bottom>
        <color indexed="6"/>
      </bottom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>
      <alignment wrapText="true"/>
    </xf>
    <xf numFmtId="0" fontId="1" fillId="0" borderId="1" xfId="0" applyBorder="true" applyFont="true">
      <alignment wrapText="true" horizontal="center"/>
    </xf>
    <xf numFmtId="0" fontId="2" fillId="0" borderId="0" xfId="0" applyFont="true">
      <alignment wrapText="true" horizontal="left"/>
    </xf>
    <xf numFmtId="165" fontId="3" fillId="0" borderId="0" xfId="0" applyNumberFormat="true" applyFont="true">
      <alignment wrapText="true"/>
    </xf>
    <xf numFmtId="165" fontId="3" fillId="0" borderId="0" xfId="0" applyNumberFormat="true" applyFont="true">
      <alignment wrapText="true" horizontal="right"/>
    </xf>
    <xf numFmtId="166" fontId="2" fillId="0" borderId="2" xfId="0" applyBorder="true" applyNumberFormat="true" applyFont="true">
      <alignment wrapText="true" horizontal="right"/>
    </xf>
    <xf numFmtId="166" fontId="2" fillId="0" borderId="3" xfId="0" applyBorder="true" applyNumberFormat="true" applyFont="true">
      <alignment wrapText="true" horizontal="right"/>
    </xf>
    <xf numFmtId="0" fontId="3" fillId="0" borderId="0" xfId="0" applyFont="true">
      <alignment wrapText="false" horizontal="center"/>
    </xf>
    <xf numFmtId="0" fontId="4" fillId="0" borderId="0" xfId="0" applyFont="true">
      <alignment wrapText="false" horizontal="center"/>
    </xf>
    <xf numFmtId="0" fontId="5" fillId="0" borderId="0" xfId="0" applyFont="true">
      <alignment wrapText="fals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width="30.078125" customWidth="true"/>
    <col min="2" max="2" width="10.3125" customWidth="true"/>
    <col min="3" max="3" width="10.3125" customWidth="true"/>
    <col min="4" max="4" width="10.3125" customWidth="true"/>
    <col min="5" max="5" width="10.3125" customWidth="true"/>
    <col min="6" max="6" width="10.3125" customWidth="true"/>
    <col min="7" max="7" width="10.3125" customWidth="true"/>
    <col min="8" max="8" width="10.3125" customWidth="true"/>
    <col min="9" max="9" width="10.3125" customWidth="true"/>
    <col min="10" max="10" width="10.3125" customWidth="true"/>
    <col min="11" max="11" width="10.3125" customWidth="true"/>
    <col min="12" max="12" width="10.3125" customWidth="true"/>
    <col min="13" max="13" width="10.3125" customWidth="true"/>
  </cols>
  <sheetData>
    <row r="1">
      <c r="A1" s="9" t="s">
        <v>32</v>
      </c>
      <c r="B1"/>
      <c r="C1"/>
      <c r="D1"/>
      <c r="E1"/>
      <c r="F1"/>
      <c r="G1"/>
      <c r="H1"/>
      <c r="I1"/>
      <c r="J1"/>
      <c r="K1"/>
      <c r="L1"/>
      <c r="M1"/>
    </row>
    <row r="2">
      <c r="A2" s="9" t="s">
        <v>33</v>
      </c>
      <c r="B2"/>
      <c r="C2"/>
      <c r="D2"/>
      <c r="E2"/>
      <c r="F2"/>
      <c r="G2"/>
      <c r="H2"/>
      <c r="I2"/>
      <c r="J2"/>
      <c r="K2"/>
      <c r="L2"/>
      <c r="M2"/>
    </row>
    <row r="3">
      <c r="A3" s="10" t="s">
        <v>34</v>
      </c>
      <c r="B3"/>
      <c r="C3"/>
      <c r="D3"/>
      <c r="E3"/>
      <c r="F3"/>
      <c r="G3"/>
      <c r="H3"/>
      <c r="I3"/>
      <c r="J3"/>
      <c r="K3"/>
      <c r="L3"/>
      <c r="M3"/>
    </row>
    <row r="5">
      <c r="A5" s="1"/>
      <c r="B5" t="s" s="2">
        <v>0</v>
      </c>
      <c r="C5" t="s" s="2">
        <v>1</v>
      </c>
      <c r="D5" t="s" s="2">
        <v>2</v>
      </c>
      <c r="E5" t="s" s="2">
        <v>3</v>
      </c>
      <c r="F5" t="s" s="2">
        <v>4</v>
      </c>
      <c r="G5" t="s" s="2">
        <v>5</v>
      </c>
      <c r="H5" t="s" s="2">
        <v>6</v>
      </c>
      <c r="I5" t="s" s="2">
        <v>7</v>
      </c>
      <c r="J5" t="s" s="2">
        <v>8</v>
      </c>
      <c r="K5" t="s" s="2">
        <v>9</v>
      </c>
      <c r="L5" t="s" s="2">
        <v>10</v>
      </c>
      <c r="M5" t="s" s="2">
        <v>11</v>
      </c>
    </row>
    <row r="6">
      <c r="A6" t="s" s="3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>
      <c r="A7" t="s" s="3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>
      <c r="A8" t="s" s="3">
        <v>14</v>
      </c>
      <c r="B8" s="5">
        <f>94845.19</f>
      </c>
      <c r="C8" s="5">
        <f>124885.22</f>
      </c>
      <c r="D8" s="5">
        <f>97061.25</f>
      </c>
      <c r="E8" s="5">
        <f>103663.09</f>
      </c>
      <c r="F8" s="5">
        <f>128942.23</f>
      </c>
      <c r="G8" s="5">
        <f>F8</f>
      </c>
      <c r="H8" s="5">
        <f>G8</f>
      </c>
      <c r="I8" s="5">
        <f>H8</f>
      </c>
      <c r="J8" s="5">
        <f>I8</f>
      </c>
      <c r="K8" s="5">
        <f>J8</f>
      </c>
      <c r="L8" s="5">
        <f>K8</f>
      </c>
      <c r="M8" s="5">
        <f>L8</f>
      </c>
    </row>
    <row r="9">
      <c r="A9" t="s" s="3">
        <v>15</v>
      </c>
      <c r="B9" s="5">
        <f>0.00</f>
      </c>
      <c r="C9" s="5">
        <f>B9</f>
      </c>
      <c r="D9" s="5">
        <f>C9</f>
      </c>
      <c r="E9" s="5">
        <f>D9</f>
      </c>
      <c r="F9" s="5">
        <f>E9</f>
      </c>
      <c r="G9" s="5">
        <f>F9</f>
      </c>
      <c r="H9" s="5">
        <f>G9</f>
      </c>
      <c r="I9" s="5">
        <f>H9</f>
      </c>
      <c r="J9" s="5">
        <f>I9</f>
      </c>
      <c r="K9" s="5">
        <f>J9</f>
      </c>
      <c r="L9" s="5">
        <f>K9</f>
      </c>
      <c r="M9" s="5">
        <f>L9</f>
      </c>
    </row>
    <row r="10">
      <c r="A10" t="s" s="3">
        <v>16</v>
      </c>
      <c r="B10" s="5">
        <f>129848.82</f>
      </c>
      <c r="C10" s="5">
        <f>164848.82</f>
      </c>
      <c r="D10" s="5">
        <f>214839.22</f>
      </c>
      <c r="E10" s="5">
        <f>294839.22</f>
      </c>
      <c r="F10" s="5">
        <f>352639.22</f>
      </c>
      <c r="G10" s="5">
        <f>F10</f>
      </c>
      <c r="H10" s="5">
        <f>G10</f>
      </c>
      <c r="I10" s="5">
        <f>H10</f>
      </c>
      <c r="J10" s="5">
        <f>I10</f>
      </c>
      <c r="K10" s="5">
        <f>J10</f>
      </c>
      <c r="L10" s="5">
        <f>K10</f>
      </c>
      <c r="M10" s="5">
        <f>L10</f>
      </c>
    </row>
    <row r="11">
      <c r="A11" t="s" s="3">
        <v>17</v>
      </c>
      <c r="B11" s="6">
        <f>((B8)+(B9))+(B10)</f>
      </c>
      <c r="C11" s="6">
        <f>((C8)+(C9))+(C10)</f>
      </c>
      <c r="D11" s="6">
        <f>((D8)+(D9))+(D10)</f>
      </c>
      <c r="E11" s="6">
        <f>((E8)+(E9))+(E10)</f>
      </c>
      <c r="F11" s="6">
        <f>((F8)+(F9))+(F10)</f>
      </c>
      <c r="G11" s="6">
        <f>((G8)+(G9))+(G10)</f>
      </c>
      <c r="H11" s="6">
        <f>((H8)+(H9))+(H10)</f>
      </c>
      <c r="I11" s="6">
        <f>((I8)+(I9))+(I10)</f>
      </c>
      <c r="J11" s="6">
        <f>((J8)+(J9))+(J10)</f>
      </c>
      <c r="K11" s="6">
        <f>((K8)+(K9))+(K10)</f>
      </c>
      <c r="L11" s="6">
        <f>((L8)+(L9))+(L10)</f>
      </c>
      <c r="M11" s="6">
        <f>((M8)+(M9))+(M10)</f>
      </c>
    </row>
    <row r="12">
      <c r="A12" t="s" s="3">
        <v>18</v>
      </c>
      <c r="B12" s="5">
        <f>1634.50</f>
      </c>
      <c r="C12" s="5">
        <f>4458.41</f>
      </c>
      <c r="D12" s="5">
        <f>C12</f>
      </c>
      <c r="E12" s="5">
        <f>6958.41</f>
      </c>
      <c r="F12" s="5">
        <f>E12</f>
      </c>
      <c r="G12" s="5">
        <f>F12</f>
      </c>
      <c r="H12" s="5">
        <f>G12</f>
      </c>
      <c r="I12" s="5">
        <f>H12</f>
      </c>
      <c r="J12" s="5">
        <f>I12</f>
      </c>
      <c r="K12" s="5">
        <f>J12</f>
      </c>
      <c r="L12" s="5">
        <f>K12</f>
      </c>
      <c r="M12" s="5">
        <f>L12</f>
      </c>
    </row>
    <row r="13">
      <c r="A13" t="s" s="3">
        <v>19</v>
      </c>
      <c r="B13" s="5">
        <f>1510.50</f>
      </c>
      <c r="C13" s="5">
        <f>B13</f>
      </c>
      <c r="D13" s="5">
        <f>C13</f>
      </c>
      <c r="E13" s="5">
        <f>D13</f>
      </c>
      <c r="F13" s="5">
        <f>E13</f>
      </c>
      <c r="G13" s="5">
        <f>F13</f>
      </c>
      <c r="H13" s="5">
        <f>G13</f>
      </c>
      <c r="I13" s="5">
        <f>H13</f>
      </c>
      <c r="J13" s="5">
        <f>I13</f>
      </c>
      <c r="K13" s="5">
        <f>J13</f>
      </c>
      <c r="L13" s="5">
        <f>K13</f>
      </c>
      <c r="M13" s="5">
        <f>L13</f>
      </c>
    </row>
    <row r="14">
      <c r="A14" t="s" s="3">
        <v>20</v>
      </c>
      <c r="B14" s="7">
        <f>((B11)+(B12))+(B13)</f>
      </c>
      <c r="C14" s="7">
        <f>((C11)+(C12))+(C13)</f>
      </c>
      <c r="D14" s="7">
        <f>((D11)+(D12))+(D13)</f>
      </c>
      <c r="E14" s="7">
        <f>((E11)+(E12))+(E13)</f>
      </c>
      <c r="F14" s="7">
        <f>((F11)+(F12))+(F13)</f>
      </c>
      <c r="G14" s="7">
        <f>((G11)+(G12))+(G13)</f>
      </c>
      <c r="H14" s="7">
        <f>((H11)+(H12))+(H13)</f>
      </c>
      <c r="I14" s="7">
        <f>((I11)+(I12))+(I13)</f>
      </c>
      <c r="J14" s="7">
        <f>((J11)+(J12))+(J13)</f>
      </c>
      <c r="K14" s="7">
        <f>((K11)+(K12))+(K13)</f>
      </c>
      <c r="L14" s="7">
        <f>((L11)+(L12))+(L13)</f>
      </c>
      <c r="M14" s="7">
        <f>((M11)+(M12))+(M13)</f>
      </c>
    </row>
    <row r="15">
      <c r="A15" t="s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>
      <c r="A16" t="s" s="3">
        <v>22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A17" t="s" s="3">
        <v>23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>
      <c r="A18" t="s" s="3">
        <v>24</v>
      </c>
      <c r="B18" s="5">
        <f>12169.31</f>
      </c>
      <c r="C18" s="5">
        <f>787.38</f>
      </c>
      <c r="D18" s="5">
        <f>C18</f>
      </c>
      <c r="E18" s="5">
        <f>-613.29</f>
      </c>
      <c r="F18" s="5">
        <f>-551.78</f>
      </c>
      <c r="G18" s="5">
        <f>F18</f>
      </c>
      <c r="H18" s="5">
        <f>G18</f>
      </c>
      <c r="I18" s="5">
        <f>H18</f>
      </c>
      <c r="J18" s="5">
        <f>I18</f>
      </c>
      <c r="K18" s="5">
        <f>J18</f>
      </c>
      <c r="L18" s="5">
        <f>K18</f>
      </c>
      <c r="M18" s="5">
        <f>L18</f>
      </c>
    </row>
    <row r="19">
      <c r="A19" t="s" s="3">
        <v>25</v>
      </c>
      <c r="B19" s="5">
        <f>262153.23</f>
      </c>
      <c r="C19" s="5">
        <f>270293.89</f>
      </c>
      <c r="D19" s="5">
        <f>286451.24</f>
      </c>
      <c r="E19" s="5">
        <f>271899.84</f>
      </c>
      <c r="F19" s="5">
        <f>274747.87</f>
      </c>
      <c r="G19" s="5">
        <f>F19</f>
      </c>
      <c r="H19" s="5">
        <f>G19</f>
      </c>
      <c r="I19" s="5">
        <f>H19</f>
      </c>
      <c r="J19" s="5">
        <f>I19</f>
      </c>
      <c r="K19" s="5">
        <f>J19</f>
      </c>
      <c r="L19" s="5">
        <f>K19</f>
      </c>
      <c r="M19" s="5">
        <f>L19</f>
      </c>
    </row>
    <row r="20">
      <c r="A20" t="s" s="3">
        <v>26</v>
      </c>
      <c r="B20" s="6">
        <f>(B18)+(B19)</f>
      </c>
      <c r="C20" s="6">
        <f>(C18)+(C19)</f>
      </c>
      <c r="D20" s="6">
        <f>(D18)+(D19)</f>
      </c>
      <c r="E20" s="6">
        <f>(E18)+(E19)</f>
      </c>
      <c r="F20" s="6">
        <f>(F18)+(F19)</f>
      </c>
      <c r="G20" s="6">
        <f>(G18)+(G19)</f>
      </c>
      <c r="H20" s="6">
        <f>(H18)+(H19)</f>
      </c>
      <c r="I20" s="6">
        <f>(I18)+(I19)</f>
      </c>
      <c r="J20" s="6">
        <f>(J18)+(J19)</f>
      </c>
      <c r="K20" s="6">
        <f>(K18)+(K19)</f>
      </c>
      <c r="L20" s="6">
        <f>(L18)+(L19)</f>
      </c>
      <c r="M20" s="6">
        <f>(M18)+(M19)</f>
      </c>
    </row>
    <row r="21">
      <c r="A21" t="s" s="3">
        <v>27</v>
      </c>
      <c r="B21" s="5">
        <f>106295.31</f>
      </c>
      <c r="C21" s="5">
        <f>103668.71</f>
      </c>
      <c r="D21" s="5">
        <f>100918.74</f>
      </c>
      <c r="E21" s="5">
        <f>98217.10</f>
      </c>
      <c r="F21" s="5">
        <f>95489.96</f>
      </c>
      <c r="G21" s="5">
        <f>F21</f>
      </c>
      <c r="H21" s="5">
        <f>G21</f>
      </c>
      <c r="I21" s="5">
        <f>H21</f>
      </c>
      <c r="J21" s="5">
        <f>I21</f>
      </c>
      <c r="K21" s="5">
        <f>J21</f>
      </c>
      <c r="L21" s="5">
        <f>K21</f>
      </c>
      <c r="M21" s="5">
        <f>L21</f>
      </c>
    </row>
    <row r="22">
      <c r="A22" t="s" s="3">
        <v>28</v>
      </c>
      <c r="B22" s="6">
        <f>(B20)+(B21)</f>
      </c>
      <c r="C22" s="6">
        <f>(C20)+(C21)</f>
      </c>
      <c r="D22" s="6">
        <f>(D20)+(D21)</f>
      </c>
      <c r="E22" s="6">
        <f>(E20)+(E21)</f>
      </c>
      <c r="F22" s="6">
        <f>(F20)+(F21)</f>
      </c>
      <c r="G22" s="6">
        <f>(G20)+(G21)</f>
      </c>
      <c r="H22" s="6">
        <f>(H20)+(H21)</f>
      </c>
      <c r="I22" s="6">
        <f>(I20)+(I21)</f>
      </c>
      <c r="J22" s="6">
        <f>(J20)+(J21)</f>
      </c>
      <c r="K22" s="6">
        <f>(K20)+(K21)</f>
      </c>
      <c r="L22" s="6">
        <f>(L20)+(L21)</f>
      </c>
      <c r="M22" s="6">
        <f>(M20)+(M21)</f>
      </c>
    </row>
    <row r="23">
      <c r="A23" t="s" s="3">
        <v>29</v>
      </c>
      <c r="B23" s="5">
        <f>-152778.84</f>
      </c>
      <c r="C23" s="5">
        <f>-79047.03</f>
      </c>
      <c r="D23" s="5">
        <f>-70287.98</f>
      </c>
      <c r="E23" s="5">
        <f>37467.57</f>
      </c>
      <c r="F23" s="5">
        <f>120364.31</f>
      </c>
      <c r="G23" s="5">
        <f>F23</f>
      </c>
      <c r="H23" s="5">
        <f>G23</f>
      </c>
      <c r="I23" s="5">
        <f>H23</f>
      </c>
      <c r="J23" s="5">
        <f>I23</f>
      </c>
      <c r="K23" s="5">
        <f>J23</f>
      </c>
      <c r="L23" s="5">
        <f>K23</f>
      </c>
      <c r="M23" s="5">
        <f>L23</f>
      </c>
    </row>
    <row r="24">
      <c r="A24" t="s" s="3">
        <v>30</v>
      </c>
      <c r="B24" s="7">
        <f>(B22)+(B23)</f>
      </c>
      <c r="C24" s="7">
        <f>(C22)+(C23)</f>
      </c>
      <c r="D24" s="7">
        <f>(D22)+(D23)</f>
      </c>
      <c r="E24" s="7">
        <f>(E22)+(E23)</f>
      </c>
      <c r="F24" s="7">
        <f>(F22)+(F23)</f>
      </c>
      <c r="G24" s="7">
        <f>(G22)+(G23)</f>
      </c>
      <c r="H24" s="7">
        <f>(H22)+(H23)</f>
      </c>
      <c r="I24" s="7">
        <f>(I22)+(I23)</f>
      </c>
      <c r="J24" s="7">
        <f>(J22)+(J23)</f>
      </c>
      <c r="K24" s="7">
        <f>(K22)+(K23)</f>
      </c>
      <c r="L24" s="7">
        <f>(L22)+(L23)</f>
      </c>
      <c r="M24" s="7">
        <f>(M22)+(M23)</f>
      </c>
    </row>
    <row r="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8">
      <c r="A28" s="8" t="s">
        <v>31</v>
      </c>
      <c r="B28"/>
      <c r="C28"/>
      <c r="D28"/>
      <c r="E28"/>
      <c r="F28"/>
      <c r="G28"/>
      <c r="H28"/>
      <c r="I28"/>
      <c r="J28"/>
      <c r="K28"/>
      <c r="L28"/>
      <c r="M28"/>
    </row>
  </sheetData>
  <mergeCells>
    <mergeCell ref="A28:M28"/>
    <mergeCell ref="A1:M1"/>
    <mergeCell ref="A2:M2"/>
    <mergeCell ref="A3:M3"/>
  </mergeCells>
  <pageMargins bottom="0.75" footer="0.3" header="0.3" left="0.7" right="0.7" top="0.75"/>
  <headerFooter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2018-06-05T18:35:19Z</dcterms:created>
  <dc:creator>Apache POI</dc:creator>
</cp:coreProperties>
</file>